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yu\Documents\2　ビリュー企画\02　試薬関係\2　PCR試薬\2　調合\"/>
    </mc:Choice>
  </mc:AlternateContent>
  <xr:revisionPtr revIDLastSave="0" documentId="13_ncr:1_{6FD8C58B-6AF9-463C-961F-7BB0EA8F4CD5}" xr6:coauthVersionLast="47" xr6:coauthVersionMax="47" xr10:uidLastSave="{00000000-0000-0000-0000-000000000000}"/>
  <bookViews>
    <workbookView xWindow="-108" yWindow="-13068" windowWidth="23256" windowHeight="13176" xr2:uid="{3141E88A-3FAA-437D-A6AA-ACD25B65F6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1" i="1"/>
  <c r="G8" i="1"/>
  <c r="G9" i="1"/>
  <c r="G10" i="1"/>
  <c r="G7" i="1"/>
  <c r="G5" i="1"/>
  <c r="G12" i="1" l="1"/>
  <c r="G15" i="1" s="1"/>
</calcChain>
</file>

<file path=xl/sharedStrings.xml><?xml version="1.0" encoding="utf-8"?>
<sst xmlns="http://schemas.openxmlformats.org/spreadsheetml/2006/main" count="44" uniqueCount="27">
  <si>
    <t>試薬</t>
    <rPh sb="0" eb="2">
      <t>シヤク</t>
    </rPh>
    <phoneticPr fontId="1"/>
  </si>
  <si>
    <t>元濃度</t>
    <rPh sb="0" eb="1">
      <t>モト</t>
    </rPh>
    <rPh sb="1" eb="3">
      <t>ノウド</t>
    </rPh>
    <phoneticPr fontId="1"/>
  </si>
  <si>
    <t>最終濃度</t>
    <rPh sb="0" eb="2">
      <t>サイシュウ</t>
    </rPh>
    <rPh sb="2" eb="4">
      <t>ノウド</t>
    </rPh>
    <phoneticPr fontId="1"/>
  </si>
  <si>
    <t>調合量</t>
    <rPh sb="0" eb="2">
      <t>チョウゴウ</t>
    </rPh>
    <rPh sb="2" eb="3">
      <t>リョウ</t>
    </rPh>
    <phoneticPr fontId="1"/>
  </si>
  <si>
    <t>x</t>
    <phoneticPr fontId="3"/>
  </si>
  <si>
    <t>mM</t>
    <phoneticPr fontId="3"/>
  </si>
  <si>
    <t>µM</t>
    <phoneticPr fontId="3"/>
  </si>
  <si>
    <t>nM</t>
  </si>
  <si>
    <t>nM each</t>
    <phoneticPr fontId="3"/>
  </si>
  <si>
    <t>µl</t>
    <phoneticPr fontId="3"/>
  </si>
  <si>
    <t>µl</t>
  </si>
  <si>
    <t>MgCl2</t>
    <phoneticPr fontId="3"/>
  </si>
  <si>
    <t>Forward</t>
    <phoneticPr fontId="3"/>
  </si>
  <si>
    <t>Reverse</t>
    <phoneticPr fontId="3"/>
  </si>
  <si>
    <t>premixed F+R</t>
    <phoneticPr fontId="3"/>
  </si>
  <si>
    <t>Probe</t>
    <phoneticPr fontId="3"/>
  </si>
  <si>
    <t>水　　　　　　　　　　　</t>
    <phoneticPr fontId="3"/>
  </si>
  <si>
    <t>－</t>
    <phoneticPr fontId="1"/>
  </si>
  <si>
    <t>Total試薬量</t>
    <rPh sb="5" eb="7">
      <t>シヤク</t>
    </rPh>
    <rPh sb="7" eb="8">
      <t>リョウ</t>
    </rPh>
    <phoneticPr fontId="1"/>
  </si>
  <si>
    <t>uL</t>
    <phoneticPr fontId="1"/>
  </si>
  <si>
    <r>
      <rPr>
        <sz val="10.5"/>
        <color theme="1"/>
        <rFont val="游ゴシック"/>
        <family val="2"/>
        <charset val="128"/>
      </rPr>
      <t>検体</t>
    </r>
    <rPh sb="0" eb="2">
      <t>ケンタイ</t>
    </rPh>
    <phoneticPr fontId="1"/>
  </si>
  <si>
    <t>%</t>
    <phoneticPr fontId="1"/>
  </si>
  <si>
    <t>入力する部分</t>
    <rPh sb="0" eb="2">
      <t>ニュウリョク</t>
    </rPh>
    <rPh sb="4" eb="6">
      <t>ブブン</t>
    </rPh>
    <phoneticPr fontId="3"/>
  </si>
  <si>
    <t>Probe Q PCR使用時の試薬調合表</t>
    <rPh sb="11" eb="14">
      <t>シヨウジ</t>
    </rPh>
    <rPh sb="15" eb="17">
      <t>シヤク</t>
    </rPh>
    <rPh sb="17" eb="19">
      <t>チョウゴウ</t>
    </rPh>
    <rPh sb="19" eb="20">
      <t>ヒョウ</t>
    </rPh>
    <phoneticPr fontId="1"/>
  </si>
  <si>
    <t>Probe Q PCRMix</t>
    <phoneticPr fontId="3"/>
  </si>
  <si>
    <t>検体を除く合計</t>
    <rPh sb="0" eb="2">
      <t>ケンタイ</t>
    </rPh>
    <rPh sb="3" eb="4">
      <t>ノゾ</t>
    </rPh>
    <rPh sb="5" eb="7">
      <t>ゴウケイ</t>
    </rPh>
    <phoneticPr fontId="1"/>
  </si>
  <si>
    <t>追加蛍光色素</t>
    <rPh sb="0" eb="2">
      <t>ツイカ</t>
    </rPh>
    <rPh sb="2" eb="4">
      <t>ケイコウ</t>
    </rPh>
    <rPh sb="4" eb="6">
      <t>シキソ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</si>
</sst>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6"/>
      <name val="ＭＳ Ｐゴシック"/>
      <family val="3"/>
      <charset val="128"/>
    </font>
    <font>
      <sz val="11"/>
      <name val="Century"/>
      <family val="1"/>
    </font>
    <font>
      <sz val="11"/>
      <color theme="1"/>
      <name val="Century"/>
      <family val="1"/>
    </font>
    <font>
      <sz val="10.5"/>
      <color indexed="8"/>
      <name val="ＭＳ 明朝"/>
      <family val="1"/>
      <charset val="128"/>
    </font>
    <font>
      <sz val="10.5"/>
      <color theme="1"/>
      <name val="游ゴシック"/>
      <family val="2"/>
      <charset val="128"/>
    </font>
    <font>
      <sz val="10.5"/>
      <color theme="0" tint="-0.14999847407452621"/>
      <name val="Century"/>
      <family val="1"/>
    </font>
    <font>
      <sz val="11"/>
      <color theme="0" tint="-0.14999847407452621"/>
      <name val="游ゴシック"/>
      <family val="2"/>
      <charset val="128"/>
      <scheme val="minor"/>
    </font>
    <font>
      <sz val="11"/>
      <color theme="0" tint="-0.14999847407452621"/>
      <name val="Century"/>
      <family val="1"/>
    </font>
    <font>
      <sz val="11"/>
      <color theme="1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0" tint="-0.34998626667073579"/>
      <name val="ＭＳ Ｐ明朝"/>
      <family val="1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Century"/>
      <family val="1"/>
    </font>
    <font>
      <sz val="10.5"/>
      <color theme="0" tint="-0.34998626667073579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8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9" fillId="0" borderId="1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6" xfId="0" applyFont="1" applyBorder="1" applyAlignment="1">
      <alignment horizontal="justify" vertical="center"/>
    </xf>
    <xf numFmtId="0" fontId="4" fillId="0" borderId="6" xfId="0" applyFont="1" applyBorder="1">
      <alignment vertical="center"/>
    </xf>
    <xf numFmtId="0" fontId="0" fillId="0" borderId="7" xfId="0" applyBorder="1">
      <alignment vertical="center"/>
    </xf>
    <xf numFmtId="0" fontId="2" fillId="0" borderId="11" xfId="0" applyFont="1" applyBorder="1" applyAlignment="1">
      <alignment vertical="center"/>
    </xf>
    <xf numFmtId="0" fontId="5" fillId="0" borderId="12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5" fillId="0" borderId="14" xfId="0" applyFont="1" applyBorder="1">
      <alignment vertical="center"/>
    </xf>
    <xf numFmtId="0" fontId="8" fillId="0" borderId="13" xfId="0" applyFont="1" applyBorder="1" applyAlignment="1">
      <alignment vertical="center"/>
    </xf>
    <xf numFmtId="0" fontId="10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2" borderId="0" xfId="0" applyFill="1">
      <alignment vertical="center"/>
    </xf>
    <xf numFmtId="0" fontId="2" fillId="0" borderId="11" xfId="0" applyFont="1" applyFill="1" applyBorder="1">
      <alignment vertical="center"/>
    </xf>
    <xf numFmtId="0" fontId="0" fillId="2" borderId="5" xfId="0" applyFill="1" applyBorder="1">
      <alignment vertical="center"/>
    </xf>
    <xf numFmtId="0" fontId="6" fillId="0" borderId="2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5" fillId="0" borderId="21" xfId="0" applyFont="1" applyBorder="1">
      <alignment vertical="center"/>
    </xf>
    <xf numFmtId="0" fontId="0" fillId="2" borderId="23" xfId="0" applyFill="1" applyBorder="1">
      <alignment vertical="center"/>
    </xf>
    <xf numFmtId="0" fontId="0" fillId="0" borderId="24" xfId="0" applyBorder="1">
      <alignment vertical="center"/>
    </xf>
    <xf numFmtId="0" fontId="4" fillId="0" borderId="0" xfId="0" applyFont="1" applyFill="1">
      <alignment vertical="center"/>
    </xf>
    <xf numFmtId="0" fontId="0" fillId="2" borderId="16" xfId="0" applyFill="1" applyBorder="1">
      <alignment vertical="center"/>
    </xf>
    <xf numFmtId="0" fontId="12" fillId="0" borderId="0" xfId="0" applyFont="1">
      <alignment vertical="center"/>
    </xf>
    <xf numFmtId="0" fontId="11" fillId="0" borderId="25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13" fillId="0" borderId="13" xfId="0" applyFont="1" applyBorder="1" applyAlignment="1">
      <alignment vertical="center"/>
    </xf>
    <xf numFmtId="0" fontId="14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16" fillId="0" borderId="2" xfId="0" applyFont="1" applyBorder="1" applyAlignment="1">
      <alignment horizontal="justify" vertical="center"/>
    </xf>
    <xf numFmtId="0" fontId="15" fillId="0" borderId="14" xfId="0" applyFont="1" applyBorder="1">
      <alignment vertical="center"/>
    </xf>
    <xf numFmtId="0" fontId="14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36F0C-6921-423D-843F-B6C205F8CEE0}">
  <dimension ref="B2:I17"/>
  <sheetViews>
    <sheetView tabSelected="1" zoomScale="85" zoomScaleNormal="85" workbookViewId="0">
      <selection activeCell="L12" sqref="L12"/>
    </sheetView>
  </sheetViews>
  <sheetFormatPr defaultRowHeight="18" x14ac:dyDescent="0.45"/>
  <cols>
    <col min="1" max="1" width="2.8984375" customWidth="1"/>
    <col min="2" max="2" width="17.296875" customWidth="1"/>
    <col min="3" max="3" width="9.09765625" customWidth="1"/>
  </cols>
  <sheetData>
    <row r="2" spans="2:9" ht="18.600000000000001" thickBot="1" x14ac:dyDescent="0.5">
      <c r="B2" s="36" t="s">
        <v>23</v>
      </c>
    </row>
    <row r="3" spans="2:9" ht="18.600000000000001" thickBot="1" x14ac:dyDescent="0.5">
      <c r="E3" s="39" t="s">
        <v>18</v>
      </c>
      <c r="F3" s="40"/>
      <c r="G3" s="32">
        <v>200</v>
      </c>
      <c r="H3" s="33" t="s">
        <v>19</v>
      </c>
    </row>
    <row r="4" spans="2:9" x14ac:dyDescent="0.45">
      <c r="B4" s="12" t="s">
        <v>0</v>
      </c>
      <c r="C4" s="41" t="s">
        <v>1</v>
      </c>
      <c r="D4" s="42"/>
      <c r="E4" s="41" t="s">
        <v>2</v>
      </c>
      <c r="F4" s="42"/>
      <c r="G4" s="41" t="s">
        <v>3</v>
      </c>
      <c r="H4" s="43"/>
    </row>
    <row r="5" spans="2:9" x14ac:dyDescent="0.45">
      <c r="B5" s="13" t="s">
        <v>24</v>
      </c>
      <c r="C5" s="9">
        <v>2</v>
      </c>
      <c r="D5" s="10" t="s">
        <v>4</v>
      </c>
      <c r="E5" s="9">
        <v>1</v>
      </c>
      <c r="F5" s="11" t="s">
        <v>4</v>
      </c>
      <c r="G5" s="9">
        <f>$G$3*(E5/C5)</f>
        <v>100</v>
      </c>
      <c r="H5" s="14" t="s">
        <v>9</v>
      </c>
    </row>
    <row r="6" spans="2:9" hidden="1" x14ac:dyDescent="0.45">
      <c r="B6" s="15" t="s">
        <v>11</v>
      </c>
      <c r="C6" s="25">
        <v>25</v>
      </c>
      <c r="D6" s="4" t="s">
        <v>5</v>
      </c>
      <c r="E6" s="24">
        <v>1.25</v>
      </c>
      <c r="F6" s="1" t="s">
        <v>5</v>
      </c>
      <c r="G6" s="5">
        <v>0</v>
      </c>
      <c r="H6" s="16" t="s">
        <v>10</v>
      </c>
    </row>
    <row r="7" spans="2:9" x14ac:dyDescent="0.45">
      <c r="B7" s="15" t="s">
        <v>12</v>
      </c>
      <c r="C7" s="24">
        <v>10</v>
      </c>
      <c r="D7" s="4" t="s">
        <v>6</v>
      </c>
      <c r="E7" s="24">
        <v>200</v>
      </c>
      <c r="F7" s="1" t="s">
        <v>7</v>
      </c>
      <c r="G7" s="5">
        <f>$G$3*(E7/C7/1000)</f>
        <v>4</v>
      </c>
      <c r="H7" s="16" t="s">
        <v>9</v>
      </c>
    </row>
    <row r="8" spans="2:9" x14ac:dyDescent="0.45">
      <c r="B8" s="15" t="s">
        <v>13</v>
      </c>
      <c r="C8" s="24">
        <v>10</v>
      </c>
      <c r="D8" s="4" t="s">
        <v>6</v>
      </c>
      <c r="E8" s="24">
        <v>200</v>
      </c>
      <c r="F8" s="1" t="s">
        <v>7</v>
      </c>
      <c r="G8" s="5">
        <f>$G$3*(E8/C8/1000)</f>
        <v>4</v>
      </c>
      <c r="H8" s="16" t="s">
        <v>10</v>
      </c>
    </row>
    <row r="9" spans="2:9" hidden="1" x14ac:dyDescent="0.45">
      <c r="B9" s="17" t="s">
        <v>14</v>
      </c>
      <c r="C9" s="6">
        <v>18</v>
      </c>
      <c r="D9" s="3" t="s">
        <v>6</v>
      </c>
      <c r="E9" s="6">
        <v>0</v>
      </c>
      <c r="F9" s="2" t="s">
        <v>8</v>
      </c>
      <c r="G9" s="6">
        <f>$G$3*(E9/C9/1000)</f>
        <v>0</v>
      </c>
      <c r="H9" s="18" t="s">
        <v>10</v>
      </c>
    </row>
    <row r="10" spans="2:9" x14ac:dyDescent="0.45">
      <c r="B10" s="19" t="s">
        <v>15</v>
      </c>
      <c r="C10" s="24">
        <v>5</v>
      </c>
      <c r="D10" s="4" t="s">
        <v>6</v>
      </c>
      <c r="E10" s="24">
        <v>200</v>
      </c>
      <c r="F10" s="1" t="s">
        <v>7</v>
      </c>
      <c r="G10" s="5">
        <f>$G$3*(E10/C10/1000)</f>
        <v>8</v>
      </c>
      <c r="H10" s="16" t="s">
        <v>10</v>
      </c>
    </row>
    <row r="11" spans="2:9" x14ac:dyDescent="0.45">
      <c r="B11" s="45" t="s">
        <v>26</v>
      </c>
      <c r="C11" s="50">
        <v>50</v>
      </c>
      <c r="D11" s="47" t="s">
        <v>4</v>
      </c>
      <c r="E11" s="50">
        <v>1</v>
      </c>
      <c r="F11" s="48" t="s">
        <v>4</v>
      </c>
      <c r="G11" s="46">
        <f>$G$3*(E11/C11)</f>
        <v>4</v>
      </c>
      <c r="H11" s="49" t="s">
        <v>10</v>
      </c>
    </row>
    <row r="12" spans="2:9" x14ac:dyDescent="0.45">
      <c r="B12" s="29" t="s">
        <v>16</v>
      </c>
      <c r="C12" s="30" t="s">
        <v>17</v>
      </c>
      <c r="D12" s="8"/>
      <c r="E12" s="30" t="s">
        <v>17</v>
      </c>
      <c r="F12" s="8"/>
      <c r="G12" s="7">
        <f>G3-SUM(G5:G11)-SUM(G13:G14)</f>
        <v>60</v>
      </c>
      <c r="H12" s="31" t="s">
        <v>10</v>
      </c>
    </row>
    <row r="13" spans="2:9" x14ac:dyDescent="0.45">
      <c r="B13" s="27"/>
      <c r="C13" s="9"/>
      <c r="D13" s="10"/>
      <c r="E13" s="28"/>
      <c r="F13" s="10"/>
      <c r="G13" s="9"/>
      <c r="H13" s="14"/>
    </row>
    <row r="14" spans="2:9" ht="18.600000000000001" thickBot="1" x14ac:dyDescent="0.5">
      <c r="B14" s="20" t="s">
        <v>20</v>
      </c>
      <c r="C14" s="21"/>
      <c r="D14" s="22"/>
      <c r="E14" s="35">
        <v>10</v>
      </c>
      <c r="F14" s="22" t="s">
        <v>21</v>
      </c>
      <c r="G14" s="21">
        <f>$G$3*(E14/100)</f>
        <v>20</v>
      </c>
      <c r="H14" s="23"/>
    </row>
    <row r="15" spans="2:9" x14ac:dyDescent="0.45">
      <c r="D15" s="44" t="s">
        <v>25</v>
      </c>
      <c r="E15" s="44"/>
      <c r="F15" s="44"/>
      <c r="G15">
        <f>SUM(G5:G12)</f>
        <v>180</v>
      </c>
      <c r="H15" s="37" t="s">
        <v>19</v>
      </c>
      <c r="I15" s="38"/>
    </row>
    <row r="17" spans="2:3" x14ac:dyDescent="0.45">
      <c r="B17" s="26" t="s">
        <v>22</v>
      </c>
      <c r="C17" s="34"/>
    </row>
  </sheetData>
  <mergeCells count="5">
    <mergeCell ref="E3:F3"/>
    <mergeCell ref="E4:F4"/>
    <mergeCell ref="G4:H4"/>
    <mergeCell ref="C4:D4"/>
    <mergeCell ref="D15:F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biryu</dc:creator>
  <cp:lastModifiedBy>biryu</cp:lastModifiedBy>
  <dcterms:created xsi:type="dcterms:W3CDTF">2022-01-16T05:01:19Z</dcterms:created>
  <dcterms:modified xsi:type="dcterms:W3CDTF">2022-01-16T07:55:44Z</dcterms:modified>
</cp:coreProperties>
</file>